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0"/>
  </bookViews>
  <sheets>
    <sheet name="BS 1QRT'01" sheetId="1" r:id="rId1"/>
    <sheet name="PL 1QRT'01" sheetId="2" r:id="rId2"/>
  </sheets>
  <definedNames>
    <definedName name="_xlnm.Print_Titles" localSheetId="1">'PL 1QRT''01'!$1:$13</definedName>
  </definedNames>
  <calcPr fullCalcOnLoad="1"/>
</workbook>
</file>

<file path=xl/sharedStrings.xml><?xml version="1.0" encoding="utf-8"?>
<sst xmlns="http://schemas.openxmlformats.org/spreadsheetml/2006/main" count="130" uniqueCount="105">
  <si>
    <t>RM'000</t>
  </si>
  <si>
    <t>C O N S O L I D A T E D   I N C O M E   S T A T E M E N T</t>
  </si>
  <si>
    <t>CURRENT</t>
  </si>
  <si>
    <t>YEAR</t>
  </si>
  <si>
    <t>CORRESPONDING</t>
  </si>
  <si>
    <t>TO DATE</t>
  </si>
  <si>
    <t>PERIOD</t>
  </si>
  <si>
    <t>INDIVIDUAL QUARTER</t>
  </si>
  <si>
    <t>PRECEDING YEAR</t>
  </si>
  <si>
    <t>Investment income</t>
  </si>
  <si>
    <t>Depreciation and amortisation</t>
  </si>
  <si>
    <t>(a)</t>
  </si>
  <si>
    <t>(b)</t>
  </si>
  <si>
    <t>(c)</t>
  </si>
  <si>
    <t>interests and extraordinary items</t>
  </si>
  <si>
    <t>(e)</t>
  </si>
  <si>
    <t>(f)</t>
  </si>
  <si>
    <t>(g)</t>
  </si>
  <si>
    <t>(h)</t>
  </si>
  <si>
    <t>(i)</t>
  </si>
  <si>
    <t>(ii)</t>
  </si>
  <si>
    <t>Less : minority interests</t>
  </si>
  <si>
    <t>(j)</t>
  </si>
  <si>
    <t>(k)</t>
  </si>
  <si>
    <t xml:space="preserve">Extraordinary items  </t>
  </si>
  <si>
    <t>(iii)</t>
  </si>
  <si>
    <t>Extraordinary items attributable to members</t>
  </si>
  <si>
    <t>(l)</t>
  </si>
  <si>
    <t>of the Company</t>
  </si>
  <si>
    <t>(Incorporated in Malaysia)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</si>
  <si>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</si>
  <si>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CUMULATIVE QUARTER</t>
  </si>
  <si>
    <t>Long term borrowings</t>
  </si>
  <si>
    <t>Minority interests</t>
  </si>
  <si>
    <t>Retained profit</t>
  </si>
  <si>
    <t>Share premium</t>
  </si>
  <si>
    <t>Reserves</t>
  </si>
  <si>
    <t>Share capital</t>
  </si>
  <si>
    <t>Shareholders’ funds</t>
  </si>
  <si>
    <t>Provision for taxation</t>
  </si>
  <si>
    <t>Short term borrowings</t>
  </si>
  <si>
    <t>Current liabilities</t>
  </si>
  <si>
    <t>Cash and bank balances</t>
  </si>
  <si>
    <t>Other debtors, deposits and prepayments</t>
  </si>
  <si>
    <t>Current assets</t>
  </si>
  <si>
    <t>Investment in associated companies</t>
  </si>
  <si>
    <t>AS AT END OF</t>
  </si>
  <si>
    <t>C O N S O L I D A T E D   B A L A N C E   S H E E T</t>
  </si>
  <si>
    <t>QUARTER</t>
  </si>
  <si>
    <t xml:space="preserve">  </t>
  </si>
  <si>
    <t>AS AT PRECEDING</t>
  </si>
  <si>
    <t>FINANCIAL</t>
  </si>
  <si>
    <t>YEAR END</t>
  </si>
  <si>
    <t>31-12-2000</t>
  </si>
  <si>
    <t>Foreign exchange translation reserve</t>
  </si>
  <si>
    <t>Revenue</t>
  </si>
  <si>
    <t>depreciation and amortisation,exceptional</t>
  </si>
  <si>
    <t>extraordinary items</t>
  </si>
  <si>
    <t>items, income tax, minority interests and</t>
  </si>
  <si>
    <t>Finance cost</t>
  </si>
  <si>
    <t>(d)</t>
  </si>
  <si>
    <t>Exceptional items</t>
  </si>
  <si>
    <t>Share of profits and losses of associated</t>
  </si>
  <si>
    <t>companies</t>
  </si>
  <si>
    <t xml:space="preserve">Other income </t>
  </si>
  <si>
    <t>Income tax</t>
  </si>
  <si>
    <t>deducting minority interest.</t>
  </si>
  <si>
    <t>interest and extraordinary items</t>
  </si>
  <si>
    <t>(m)</t>
  </si>
  <si>
    <t>Earnings per share based on 2(m) above after deducting</t>
  </si>
  <si>
    <t>Other long term assets</t>
  </si>
  <si>
    <t>Inventories</t>
  </si>
  <si>
    <t>Trade receivables</t>
  </si>
  <si>
    <t>Trade payables</t>
  </si>
  <si>
    <t>Other payables</t>
  </si>
  <si>
    <t>Proposed dividend</t>
  </si>
  <si>
    <t>Deferrred taxation</t>
  </si>
  <si>
    <t xml:space="preserve">Net tangible assets per share (RM) </t>
  </si>
  <si>
    <t>Development account</t>
  </si>
  <si>
    <t>Property, plant and equipment</t>
  </si>
  <si>
    <t>Note :</t>
  </si>
  <si>
    <t>Quarterly report on consolidated results for the financial quarter ended 30 September 2001.  The figures have not been audited.</t>
  </si>
  <si>
    <t>3RD QUARTER</t>
  </si>
  <si>
    <t>30-09-2000</t>
  </si>
  <si>
    <t>30-09-2001</t>
  </si>
  <si>
    <t>Basic (based on weighted average 41,870</t>
  </si>
  <si>
    <t>[2000: 39,767] ordinary shares) (sen)</t>
  </si>
  <si>
    <t xml:space="preserve">Fully diluted (based on the weighted average </t>
  </si>
  <si>
    <t>Amount due from customers for construction contracts</t>
  </si>
  <si>
    <t>Amount due to customers for construction contracts</t>
  </si>
  <si>
    <t>Net current assets</t>
  </si>
  <si>
    <t>(sen) Please refer to note below.</t>
  </si>
  <si>
    <t>The potential ordinary shares are anti-dilutive because the issue price is more than the market value.  Accordingly, this was</t>
  </si>
  <si>
    <t>DKLS INDUSTRIES BERHAD (369472 - P)</t>
  </si>
  <si>
    <t>any provision for preference dividends, if any:-</t>
  </si>
  <si>
    <t>ignored in calculating the diluted earnings per share for current quarter and comparative corresponding quarter.</t>
  </si>
  <si>
    <t>of 41,870 [2000 : 39,797] ordinary shares )</t>
  </si>
  <si>
    <t>the Company</t>
  </si>
  <si>
    <t>attributable to members of the Company</t>
  </si>
  <si>
    <t>Pre-acquisition profit/(loss), if applicable</t>
  </si>
  <si>
    <t>Profit/(loss) before finance cost,</t>
  </si>
  <si>
    <t>Profit/(loss) before income tax, minority</t>
  </si>
  <si>
    <t>Profit/(loss) after income tax  before</t>
  </si>
  <si>
    <t>Net profit/(loss) from ordinary activities</t>
  </si>
  <si>
    <t>Net profit/(loss) attributable to members of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</si>
</sst>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5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1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Border="1" applyAlignment="1">
      <alignment/>
    </xf>
    <xf numFmtId="170" fontId="1" fillId="0" borderId="0" xfId="15" applyNumberFormat="1" applyFont="1" applyBorder="1" applyAlignment="1">
      <alignment horizontal="center"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3" fontId="1" fillId="0" borderId="2" xfId="15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right"/>
    </xf>
    <xf numFmtId="43" fontId="1" fillId="0" borderId="2" xfId="15" applyNumberFormat="1" applyFont="1" applyBorder="1" applyAlignment="1">
      <alignment horizontal="center"/>
    </xf>
    <xf numFmtId="172" fontId="1" fillId="0" borderId="2" xfId="15" applyNumberFormat="1" applyFont="1" applyBorder="1" applyAlignment="1">
      <alignment horizontal="right"/>
    </xf>
    <xf numFmtId="43" fontId="1" fillId="0" borderId="2" xfId="15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1" fillId="0" borderId="5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workbookViewId="0" topLeftCell="A39">
      <selection activeCell="A1" sqref="A1:F52"/>
    </sheetView>
  </sheetViews>
  <sheetFormatPr defaultColWidth="9.33203125" defaultRowHeight="12.75"/>
  <cols>
    <col min="1" max="1" width="4.83203125" style="1" customWidth="1"/>
    <col min="2" max="2" width="3.83203125" style="3" customWidth="1"/>
    <col min="3" max="3" width="48.83203125" style="3" customWidth="1"/>
    <col min="4" max="4" width="21.83203125" style="3" customWidth="1"/>
    <col min="5" max="5" width="4.16015625" style="3" customWidth="1"/>
    <col min="6" max="6" width="21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5" customFormat="1" ht="18.75">
      <c r="A1" s="17" t="s">
        <v>30</v>
      </c>
      <c r="C1" s="16"/>
      <c r="D1" s="16"/>
      <c r="E1" s="16"/>
      <c r="F1" s="16"/>
      <c r="G1" s="16"/>
      <c r="H1" s="16"/>
    </row>
    <row r="2" spans="1:8" ht="15">
      <c r="A2" s="1" t="s">
        <v>29</v>
      </c>
      <c r="C2" s="2"/>
      <c r="D2" s="2"/>
      <c r="E2" s="2"/>
      <c r="F2" s="2"/>
      <c r="G2" s="2"/>
      <c r="H2" s="2"/>
    </row>
    <row r="3" spans="1:8" s="15" customFormat="1" ht="18.75">
      <c r="A3" s="17" t="s">
        <v>47</v>
      </c>
      <c r="C3" s="16"/>
      <c r="D3" s="16"/>
      <c r="E3" s="16"/>
      <c r="F3" s="16"/>
      <c r="G3" s="16"/>
      <c r="H3" s="16"/>
    </row>
    <row r="4" spans="1:7" ht="15">
      <c r="A4" s="46"/>
      <c r="C4" s="45"/>
      <c r="D4" s="43" t="s">
        <v>46</v>
      </c>
      <c r="E4" s="45"/>
      <c r="F4" s="43" t="s">
        <v>50</v>
      </c>
      <c r="G4" s="37"/>
    </row>
    <row r="5" spans="2:7" ht="15">
      <c r="B5" s="45"/>
      <c r="C5" s="45"/>
      <c r="D5" s="43" t="s">
        <v>2</v>
      </c>
      <c r="E5" s="45"/>
      <c r="F5" s="43" t="s">
        <v>51</v>
      </c>
      <c r="G5" s="37"/>
    </row>
    <row r="6" spans="2:7" ht="15">
      <c r="B6" s="45"/>
      <c r="C6" s="45"/>
      <c r="D6" s="50" t="s">
        <v>48</v>
      </c>
      <c r="E6" s="45"/>
      <c r="F6" s="49" t="s">
        <v>52</v>
      </c>
      <c r="G6" s="37"/>
    </row>
    <row r="7" spans="2:7" ht="15">
      <c r="B7" s="45"/>
      <c r="C7" s="45"/>
      <c r="D7" s="44" t="s">
        <v>84</v>
      </c>
      <c r="E7" s="45"/>
      <c r="F7" s="44" t="s">
        <v>53</v>
      </c>
      <c r="G7" s="37"/>
    </row>
    <row r="8" spans="2:7" ht="15">
      <c r="B8" s="42"/>
      <c r="C8" s="42"/>
      <c r="D8" s="43" t="s">
        <v>0</v>
      </c>
      <c r="E8" s="42"/>
      <c r="F8" s="43" t="s">
        <v>0</v>
      </c>
      <c r="G8" s="41"/>
    </row>
    <row r="9" spans="2:7" ht="15">
      <c r="B9" s="42"/>
      <c r="C9" s="42"/>
      <c r="D9" s="42"/>
      <c r="E9" s="42"/>
      <c r="F9" s="42"/>
      <c r="G9" s="41"/>
    </row>
    <row r="10" spans="1:7" ht="15">
      <c r="A10" s="2">
        <v>1</v>
      </c>
      <c r="B10" s="3" t="s">
        <v>79</v>
      </c>
      <c r="C10" s="2"/>
      <c r="D10" s="20">
        <v>35664</v>
      </c>
      <c r="E10" s="21"/>
      <c r="F10" s="20">
        <v>36210</v>
      </c>
      <c r="G10" s="37"/>
    </row>
    <row r="11" spans="1:7" ht="15">
      <c r="A11" s="2">
        <v>2</v>
      </c>
      <c r="B11" s="3" t="s">
        <v>45</v>
      </c>
      <c r="C11" s="2"/>
      <c r="D11" s="20">
        <v>13925</v>
      </c>
      <c r="E11" s="21"/>
      <c r="F11" s="20">
        <v>13919</v>
      </c>
      <c r="G11" s="37"/>
    </row>
    <row r="12" spans="1:7" ht="15">
      <c r="A12" s="2">
        <v>3</v>
      </c>
      <c r="B12" s="3" t="s">
        <v>70</v>
      </c>
      <c r="C12" s="2"/>
      <c r="D12" s="20">
        <v>11008</v>
      </c>
      <c r="E12" s="21"/>
      <c r="F12" s="20">
        <v>11408</v>
      </c>
      <c r="G12" s="37"/>
    </row>
    <row r="13" spans="1:7" ht="15">
      <c r="A13" s="2"/>
      <c r="C13" s="2"/>
      <c r="D13" s="20"/>
      <c r="E13" s="21"/>
      <c r="F13" s="20"/>
      <c r="G13" s="37"/>
    </row>
    <row r="14" spans="1:7" ht="15">
      <c r="A14" s="2">
        <v>4</v>
      </c>
      <c r="B14" s="3" t="s">
        <v>44</v>
      </c>
      <c r="C14" s="2"/>
      <c r="D14" s="20"/>
      <c r="E14" s="21"/>
      <c r="F14" s="20"/>
      <c r="G14" s="37"/>
    </row>
    <row r="15" spans="1:7" ht="15">
      <c r="A15" s="2"/>
      <c r="C15" s="1" t="s">
        <v>71</v>
      </c>
      <c r="D15" s="20">
        <v>1541</v>
      </c>
      <c r="E15" s="21"/>
      <c r="F15" s="20">
        <v>187</v>
      </c>
      <c r="G15" s="37"/>
    </row>
    <row r="16" spans="1:7" ht="15">
      <c r="A16" s="2"/>
      <c r="C16" s="1" t="s">
        <v>72</v>
      </c>
      <c r="D16" s="20">
        <v>105965</v>
      </c>
      <c r="E16" s="21"/>
      <c r="F16" s="20">
        <v>74445</v>
      </c>
      <c r="G16" s="37"/>
    </row>
    <row r="17" spans="1:7" ht="15">
      <c r="A17" s="2"/>
      <c r="C17" s="1" t="s">
        <v>42</v>
      </c>
      <c r="D17" s="20">
        <v>42188</v>
      </c>
      <c r="E17" s="21"/>
      <c r="F17" s="20">
        <v>20761</v>
      </c>
      <c r="G17" s="37"/>
    </row>
    <row r="18" spans="1:7" ht="15">
      <c r="A18" s="2"/>
      <c r="C18" s="1" t="s">
        <v>43</v>
      </c>
      <c r="D18" s="20">
        <v>3268</v>
      </c>
      <c r="E18" s="21"/>
      <c r="F18" s="20">
        <v>2876</v>
      </c>
      <c r="G18" s="37"/>
    </row>
    <row r="19" spans="1:7" ht="15">
      <c r="A19" s="2"/>
      <c r="C19" s="1" t="s">
        <v>78</v>
      </c>
      <c r="D19" s="20">
        <v>2972</v>
      </c>
      <c r="E19" s="21"/>
      <c r="F19" s="20">
        <v>0</v>
      </c>
      <c r="G19" s="37"/>
    </row>
    <row r="20" spans="1:7" ht="15">
      <c r="A20" s="2"/>
      <c r="C20" s="1" t="s">
        <v>88</v>
      </c>
      <c r="D20" s="20">
        <v>3117</v>
      </c>
      <c r="E20" s="21"/>
      <c r="F20" s="20">
        <v>4825</v>
      </c>
      <c r="G20" s="37"/>
    </row>
    <row r="21" spans="1:7" ht="15">
      <c r="A21" s="2"/>
      <c r="C21" s="1"/>
      <c r="D21" s="20"/>
      <c r="E21" s="21"/>
      <c r="F21" s="20"/>
      <c r="G21" s="37"/>
    </row>
    <row r="22" spans="1:7" ht="15">
      <c r="A22" s="2"/>
      <c r="C22" s="2"/>
      <c r="D22" s="40">
        <f>SUM(D15:D20)</f>
        <v>159051</v>
      </c>
      <c r="E22" s="21"/>
      <c r="F22" s="40">
        <f>SUM(F15:F20)</f>
        <v>103094</v>
      </c>
      <c r="G22" s="37"/>
    </row>
    <row r="23" spans="1:7" ht="15">
      <c r="A23" s="2">
        <v>5</v>
      </c>
      <c r="B23" s="3" t="s">
        <v>41</v>
      </c>
      <c r="C23" s="2"/>
      <c r="D23" s="20"/>
      <c r="E23" s="21"/>
      <c r="F23" s="20"/>
      <c r="G23" s="37"/>
    </row>
    <row r="24" spans="1:7" ht="15">
      <c r="A24" s="2"/>
      <c r="C24" s="3" t="s">
        <v>73</v>
      </c>
      <c r="D24" s="20">
        <v>23065</v>
      </c>
      <c r="E24" s="21"/>
      <c r="F24" s="20">
        <v>24831</v>
      </c>
      <c r="G24" s="37"/>
    </row>
    <row r="25" spans="1:7" ht="15">
      <c r="A25" s="2"/>
      <c r="C25" s="3" t="s">
        <v>74</v>
      </c>
      <c r="D25" s="20">
        <v>4036</v>
      </c>
      <c r="E25" s="21"/>
      <c r="F25" s="20">
        <v>3412</v>
      </c>
      <c r="G25" s="37"/>
    </row>
    <row r="26" spans="1:7" ht="15">
      <c r="A26" s="2"/>
      <c r="C26" s="3" t="s">
        <v>40</v>
      </c>
      <c r="D26" s="20">
        <f>5774+3015</f>
        <v>8789</v>
      </c>
      <c r="E26" s="21"/>
      <c r="F26" s="20">
        <v>7528</v>
      </c>
      <c r="G26" s="37"/>
    </row>
    <row r="27" spans="1:7" ht="15">
      <c r="A27" s="2"/>
      <c r="C27" s="3" t="s">
        <v>39</v>
      </c>
      <c r="D27" s="20">
        <v>4178</v>
      </c>
      <c r="E27" s="21"/>
      <c r="F27" s="20">
        <v>2512</v>
      </c>
      <c r="G27" s="37"/>
    </row>
    <row r="28" spans="1:6" ht="15">
      <c r="A28" s="2"/>
      <c r="C28" s="3" t="s">
        <v>75</v>
      </c>
      <c r="D28" s="20">
        <v>4014</v>
      </c>
      <c r="F28" s="20">
        <v>0</v>
      </c>
    </row>
    <row r="29" spans="1:7" ht="15">
      <c r="A29" s="2"/>
      <c r="C29" s="3" t="s">
        <v>89</v>
      </c>
      <c r="D29" s="20">
        <v>42105</v>
      </c>
      <c r="E29" s="21"/>
      <c r="F29" s="20">
        <v>34478</v>
      </c>
      <c r="G29" s="37"/>
    </row>
    <row r="30" spans="1:7" ht="15">
      <c r="A30" s="2"/>
      <c r="D30" s="20"/>
      <c r="E30" s="21"/>
      <c r="F30" s="20"/>
      <c r="G30" s="37"/>
    </row>
    <row r="31" spans="1:7" ht="15">
      <c r="A31" s="2"/>
      <c r="C31" s="2"/>
      <c r="D31" s="40">
        <f>SUM(D24:D29)</f>
        <v>86187</v>
      </c>
      <c r="E31" s="21"/>
      <c r="F31" s="40">
        <f>SUM(F24:F29)</f>
        <v>72761</v>
      </c>
      <c r="G31" s="37"/>
    </row>
    <row r="32" spans="1:7" ht="15">
      <c r="A32" s="2"/>
      <c r="C32" s="2"/>
      <c r="D32" s="29"/>
      <c r="E32" s="21"/>
      <c r="F32" s="29"/>
      <c r="G32" s="37"/>
    </row>
    <row r="33" spans="1:7" ht="15">
      <c r="A33" s="2">
        <v>6</v>
      </c>
      <c r="B33" s="3" t="s">
        <v>90</v>
      </c>
      <c r="C33" s="2"/>
      <c r="D33" s="20">
        <f>+D22-D31</f>
        <v>72864</v>
      </c>
      <c r="E33" s="21"/>
      <c r="F33" s="20">
        <f>+F22-F31</f>
        <v>30333</v>
      </c>
      <c r="G33" s="37"/>
    </row>
    <row r="34" spans="1:7" ht="15">
      <c r="A34" s="2"/>
      <c r="C34" s="2"/>
      <c r="D34" s="20"/>
      <c r="E34" s="21"/>
      <c r="F34" s="20"/>
      <c r="G34" s="37"/>
    </row>
    <row r="35" spans="1:7" ht="15.75" thickBot="1">
      <c r="A35" s="2"/>
      <c r="C35" s="2"/>
      <c r="D35" s="39">
        <f>+D10+D11+D12+D33</f>
        <v>133461</v>
      </c>
      <c r="E35" s="21"/>
      <c r="F35" s="39">
        <f>+F10+F11+F12+F33</f>
        <v>91870</v>
      </c>
      <c r="G35" s="37"/>
    </row>
    <row r="36" spans="1:7" ht="15.75" thickTop="1">
      <c r="A36" s="2"/>
      <c r="C36" s="2"/>
      <c r="D36" s="20"/>
      <c r="E36" s="21"/>
      <c r="F36" s="20"/>
      <c r="G36" s="37"/>
    </row>
    <row r="37" spans="1:7" ht="15">
      <c r="A37" s="2">
        <v>7</v>
      </c>
      <c r="B37" s="3" t="s">
        <v>38</v>
      </c>
      <c r="C37" s="2"/>
      <c r="D37" s="20"/>
      <c r="E37" s="21"/>
      <c r="F37" s="20"/>
      <c r="G37" s="37"/>
    </row>
    <row r="38" spans="1:7" ht="15">
      <c r="A38" s="2"/>
      <c r="B38" s="3" t="s">
        <v>37</v>
      </c>
      <c r="C38" s="2"/>
      <c r="D38" s="20">
        <v>79654</v>
      </c>
      <c r="E38" s="21"/>
      <c r="F38" s="20">
        <v>39827</v>
      </c>
      <c r="G38" s="37"/>
    </row>
    <row r="39" spans="1:7" ht="15">
      <c r="A39" s="2"/>
      <c r="B39" s="3" t="s">
        <v>36</v>
      </c>
      <c r="C39" s="2"/>
      <c r="D39" s="20"/>
      <c r="E39" s="21"/>
      <c r="F39" s="20"/>
      <c r="G39" s="37"/>
    </row>
    <row r="40" spans="1:7" ht="15">
      <c r="A40" s="2"/>
      <c r="C40" s="3" t="s">
        <v>35</v>
      </c>
      <c r="D40" s="20">
        <v>5471</v>
      </c>
      <c r="E40" s="21"/>
      <c r="F40" s="20">
        <v>5471</v>
      </c>
      <c r="G40" s="37"/>
    </row>
    <row r="41" spans="1:7" ht="15">
      <c r="A41" s="2"/>
      <c r="C41" s="3" t="s">
        <v>34</v>
      </c>
      <c r="D41" s="20">
        <v>41911</v>
      </c>
      <c r="E41" s="21"/>
      <c r="F41" s="20">
        <v>38487</v>
      </c>
      <c r="G41" s="37"/>
    </row>
    <row r="42" spans="1:7" ht="15">
      <c r="A42" s="2"/>
      <c r="C42" s="3" t="s">
        <v>54</v>
      </c>
      <c r="D42" s="20">
        <v>1891</v>
      </c>
      <c r="E42" s="21"/>
      <c r="F42" s="20">
        <v>1890</v>
      </c>
      <c r="G42" s="37"/>
    </row>
    <row r="43" spans="1:7" ht="15">
      <c r="A43" s="2"/>
      <c r="C43" s="2"/>
      <c r="D43" s="40">
        <f>SUM(D38:D42)</f>
        <v>128927</v>
      </c>
      <c r="E43" s="21"/>
      <c r="F43" s="40">
        <f>SUM(F38:F42)</f>
        <v>85675</v>
      </c>
      <c r="G43" s="37"/>
    </row>
    <row r="44" spans="1:7" ht="15">
      <c r="A44" s="2"/>
      <c r="C44" s="2"/>
      <c r="D44" s="29"/>
      <c r="E44" s="21"/>
      <c r="F44" s="29"/>
      <c r="G44" s="37"/>
    </row>
    <row r="45" spans="1:7" ht="15">
      <c r="A45" s="2">
        <v>8</v>
      </c>
      <c r="B45" s="3" t="s">
        <v>33</v>
      </c>
      <c r="C45" s="2"/>
      <c r="D45" s="20">
        <v>3173</v>
      </c>
      <c r="E45" s="21"/>
      <c r="F45" s="20">
        <v>3187</v>
      </c>
      <c r="G45" s="37"/>
    </row>
    <row r="46" spans="1:7" ht="15">
      <c r="A46" s="2">
        <v>9</v>
      </c>
      <c r="B46" s="3" t="s">
        <v>32</v>
      </c>
      <c r="C46" s="2"/>
      <c r="D46" s="20">
        <v>739</v>
      </c>
      <c r="E46" s="21"/>
      <c r="F46" s="20">
        <v>1837</v>
      </c>
      <c r="G46" s="37"/>
    </row>
    <row r="47" spans="1:7" ht="15">
      <c r="A47" s="2">
        <v>10</v>
      </c>
      <c r="B47" s="3" t="s">
        <v>76</v>
      </c>
      <c r="C47" s="2"/>
      <c r="D47" s="20">
        <v>622</v>
      </c>
      <c r="E47" s="21"/>
      <c r="F47" s="20">
        <v>1171</v>
      </c>
      <c r="G47" s="37"/>
    </row>
    <row r="48" spans="1:7" ht="15">
      <c r="A48" s="2"/>
      <c r="C48" s="2"/>
      <c r="D48" s="20"/>
      <c r="E48" s="21"/>
      <c r="F48" s="20"/>
      <c r="G48" s="37"/>
    </row>
    <row r="49" spans="1:7" ht="15.75" thickBot="1">
      <c r="A49" s="2"/>
      <c r="C49" s="2"/>
      <c r="D49" s="39">
        <f>SUM(D43:D47)</f>
        <v>133461</v>
      </c>
      <c r="E49" s="21"/>
      <c r="F49" s="39">
        <f>SUM(F43:F47)</f>
        <v>91870</v>
      </c>
      <c r="G49" s="37"/>
    </row>
    <row r="50" spans="1:7" ht="15.75" thickTop="1">
      <c r="A50" s="2"/>
      <c r="C50" s="2"/>
      <c r="D50" s="29"/>
      <c r="E50" s="21"/>
      <c r="F50" s="29"/>
      <c r="G50" s="37"/>
    </row>
    <row r="51" spans="1:7" ht="15.75" thickBot="1">
      <c r="A51" s="2">
        <v>11</v>
      </c>
      <c r="B51" s="3" t="s">
        <v>77</v>
      </c>
      <c r="C51" s="2"/>
      <c r="D51" s="53">
        <f>D43/D38</f>
        <v>1.6185878926356492</v>
      </c>
      <c r="E51" s="38"/>
      <c r="F51" s="53">
        <f>F43/F38</f>
        <v>2.1511788485198484</v>
      </c>
      <c r="G51" s="37"/>
    </row>
    <row r="52" spans="1:7" ht="15.75" thickTop="1">
      <c r="A52" s="2"/>
      <c r="C52" s="2"/>
      <c r="D52" s="20"/>
      <c r="E52" s="21"/>
      <c r="F52" s="20"/>
      <c r="G52" s="37"/>
    </row>
    <row r="53" spans="1:7" ht="15">
      <c r="A53" s="2"/>
      <c r="D53" s="20"/>
      <c r="E53" s="20"/>
      <c r="F53" s="20"/>
      <c r="G53" s="37"/>
    </row>
    <row r="54" spans="4:6" ht="15">
      <c r="D54" s="20"/>
      <c r="E54" s="20"/>
      <c r="F54" s="20"/>
    </row>
    <row r="55" spans="4:6" ht="15">
      <c r="D55" s="20"/>
      <c r="E55" s="20"/>
      <c r="F55" s="20"/>
    </row>
    <row r="56" spans="4:6" ht="15">
      <c r="D56" s="20"/>
      <c r="E56" s="20"/>
      <c r="F56" s="20"/>
    </row>
    <row r="57" spans="4:6" ht="15">
      <c r="D57" s="20"/>
      <c r="E57" s="20"/>
      <c r="F57" s="20"/>
    </row>
    <row r="58" spans="4:6" ht="15">
      <c r="D58" s="20"/>
      <c r="E58" s="20"/>
      <c r="F58" s="20"/>
    </row>
    <row r="59" spans="4:6" ht="15">
      <c r="D59" s="20"/>
      <c r="E59" s="20"/>
      <c r="F59" s="20"/>
    </row>
    <row r="60" spans="4:6" ht="15">
      <c r="D60" s="20"/>
      <c r="E60" s="20"/>
      <c r="F60" s="20"/>
    </row>
    <row r="61" spans="4:6" ht="15">
      <c r="D61" s="20"/>
      <c r="E61" s="20"/>
      <c r="F61" s="20"/>
    </row>
    <row r="62" spans="4:6" ht="15">
      <c r="D62" s="20"/>
      <c r="E62" s="20"/>
      <c r="F62" s="20"/>
    </row>
    <row r="63" spans="4:6" ht="15">
      <c r="D63" s="20"/>
      <c r="E63" s="20"/>
      <c r="F63" s="20"/>
    </row>
    <row r="64" spans="4:6" ht="15">
      <c r="D64" s="20"/>
      <c r="E64" s="20"/>
      <c r="F64" s="20"/>
    </row>
    <row r="65" spans="4:6" ht="15">
      <c r="D65" s="20"/>
      <c r="E65" s="20"/>
      <c r="F65" s="20"/>
    </row>
    <row r="66" spans="4:6" ht="15">
      <c r="D66" s="20"/>
      <c r="E66" s="20"/>
      <c r="F66" s="20"/>
    </row>
  </sheetData>
  <printOptions/>
  <pageMargins left="0.5" right="0.25" top="0.5" bottom="0.4" header="0.25" footer="0.2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64">
      <selection activeCell="A1" sqref="A1:K74"/>
    </sheetView>
  </sheetViews>
  <sheetFormatPr defaultColWidth="9.33203125" defaultRowHeight="12.75"/>
  <cols>
    <col min="1" max="3" width="4.83203125" style="3" customWidth="1"/>
    <col min="4" max="4" width="44.16015625" style="3" customWidth="1"/>
    <col min="5" max="5" width="16.83203125" style="3" customWidth="1"/>
    <col min="6" max="6" width="3.83203125" style="3" customWidth="1"/>
    <col min="7" max="7" width="16.83203125" style="3" customWidth="1"/>
    <col min="8" max="8" width="5.83203125" style="3" customWidth="1"/>
    <col min="9" max="9" width="16.83203125" style="3" customWidth="1"/>
    <col min="10" max="10" width="3.83203125" style="3" customWidth="1"/>
    <col min="11" max="11" width="16.83203125" style="3" customWidth="1"/>
    <col min="12" max="16384" width="9.33203125" style="3" customWidth="1"/>
  </cols>
  <sheetData>
    <row r="1" spans="1:10" s="15" customFormat="1" ht="27.75" customHeight="1">
      <c r="A1" s="14" t="s">
        <v>93</v>
      </c>
      <c r="B1" s="14"/>
      <c r="C1" s="14"/>
      <c r="E1" s="16"/>
      <c r="F1" s="16"/>
      <c r="G1" s="16"/>
      <c r="H1" s="16"/>
      <c r="I1" s="16"/>
      <c r="J1" s="16"/>
    </row>
    <row r="2" spans="1:11" ht="15">
      <c r="A2" s="1" t="s">
        <v>29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1"/>
      <c r="B3" s="1"/>
      <c r="C3" s="1"/>
      <c r="D3" s="4"/>
      <c r="E3" s="5"/>
      <c r="F3" s="5"/>
      <c r="G3" s="5"/>
      <c r="H3" s="5"/>
      <c r="I3" s="4"/>
      <c r="J3" s="4"/>
      <c r="K3" s="4"/>
    </row>
    <row r="4" spans="1:11" ht="15">
      <c r="A4" s="1" t="s">
        <v>81</v>
      </c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ht="15">
      <c r="A5" s="1"/>
      <c r="B5" s="1"/>
      <c r="C5" s="1"/>
      <c r="D5" s="4"/>
      <c r="E5" s="5"/>
      <c r="F5" s="5"/>
      <c r="G5" s="5"/>
      <c r="H5" s="5"/>
      <c r="I5" s="4"/>
      <c r="J5" s="4"/>
      <c r="K5" s="4"/>
    </row>
    <row r="6" spans="1:11" ht="21" customHeight="1">
      <c r="A6" s="55" t="s">
        <v>1</v>
      </c>
      <c r="B6" s="55"/>
      <c r="C6" s="55"/>
      <c r="D6" s="54"/>
      <c r="E6" s="54"/>
      <c r="F6" s="54"/>
      <c r="G6" s="54"/>
      <c r="H6" s="54"/>
      <c r="I6" s="54"/>
      <c r="J6" s="54"/>
      <c r="K6" s="54"/>
    </row>
    <row r="7" spans="1:11" ht="15">
      <c r="A7" s="1"/>
      <c r="B7" s="1"/>
      <c r="C7" s="1"/>
      <c r="D7" s="4"/>
      <c r="E7" s="5"/>
      <c r="F7" s="5"/>
      <c r="G7" s="5"/>
      <c r="H7" s="5"/>
      <c r="I7" s="4"/>
      <c r="J7" s="4"/>
      <c r="K7" s="4"/>
    </row>
    <row r="8" spans="1:11" ht="15">
      <c r="A8" s="1"/>
      <c r="B8" s="1"/>
      <c r="C8" s="1"/>
      <c r="D8" s="7"/>
      <c r="E8" s="35"/>
      <c r="F8" s="34" t="s">
        <v>7</v>
      </c>
      <c r="G8" s="34"/>
      <c r="H8" s="6"/>
      <c r="I8" s="36"/>
      <c r="J8" s="34" t="s">
        <v>31</v>
      </c>
      <c r="K8" s="36"/>
    </row>
    <row r="9" spans="1:11" ht="15">
      <c r="A9" s="2"/>
      <c r="B9" s="2"/>
      <c r="C9" s="2"/>
      <c r="D9" s="8"/>
      <c r="E9" s="9" t="s">
        <v>2</v>
      </c>
      <c r="F9" s="6"/>
      <c r="G9" s="9" t="s">
        <v>8</v>
      </c>
      <c r="H9" s="8"/>
      <c r="I9" s="9" t="s">
        <v>2</v>
      </c>
      <c r="J9" s="10"/>
      <c r="K9" s="9" t="s">
        <v>8</v>
      </c>
    </row>
    <row r="10" spans="1:11" ht="15">
      <c r="A10" s="2"/>
      <c r="B10" s="2"/>
      <c r="C10" s="2"/>
      <c r="D10" s="32"/>
      <c r="E10" s="9" t="s">
        <v>3</v>
      </c>
      <c r="F10" s="8"/>
      <c r="G10" s="9" t="s">
        <v>4</v>
      </c>
      <c r="H10" s="8"/>
      <c r="I10" s="9" t="s">
        <v>3</v>
      </c>
      <c r="J10" s="10"/>
      <c r="K10" s="9" t="s">
        <v>4</v>
      </c>
    </row>
    <row r="11" spans="1:11" ht="15">
      <c r="A11" s="2"/>
      <c r="B11" s="2"/>
      <c r="C11" s="2"/>
      <c r="D11" s="32"/>
      <c r="E11" s="9" t="s">
        <v>82</v>
      </c>
      <c r="F11" s="8"/>
      <c r="G11" s="9" t="s">
        <v>82</v>
      </c>
      <c r="H11" s="8"/>
      <c r="I11" s="9" t="s">
        <v>5</v>
      </c>
      <c r="J11" s="10"/>
      <c r="K11" s="9" t="s">
        <v>6</v>
      </c>
    </row>
    <row r="12" spans="1:11" ht="15">
      <c r="A12" s="2"/>
      <c r="B12" s="2"/>
      <c r="C12" s="2"/>
      <c r="D12" s="8"/>
      <c r="E12" s="11" t="s">
        <v>84</v>
      </c>
      <c r="F12" s="10"/>
      <c r="G12" s="11" t="s">
        <v>83</v>
      </c>
      <c r="H12" s="10"/>
      <c r="I12" s="11" t="s">
        <v>84</v>
      </c>
      <c r="J12" s="10"/>
      <c r="K12" s="11" t="s">
        <v>83</v>
      </c>
    </row>
    <row r="13" spans="1:11" s="12" customFormat="1" ht="15">
      <c r="A13" s="2"/>
      <c r="B13" s="2"/>
      <c r="C13" s="2"/>
      <c r="D13" s="13"/>
      <c r="E13" s="9" t="s">
        <v>0</v>
      </c>
      <c r="F13" s="13"/>
      <c r="G13" s="9" t="s">
        <v>0</v>
      </c>
      <c r="H13" s="13"/>
      <c r="I13" s="9" t="s">
        <v>0</v>
      </c>
      <c r="J13" s="13"/>
      <c r="K13" s="9" t="s">
        <v>0</v>
      </c>
    </row>
    <row r="14" spans="1:11" ht="15">
      <c r="A14" s="2"/>
      <c r="B14" s="2"/>
      <c r="C14" s="2"/>
      <c r="D14" s="8"/>
      <c r="E14" s="6"/>
      <c r="F14" s="8"/>
      <c r="G14" s="6"/>
      <c r="H14" s="8"/>
      <c r="I14" s="6"/>
      <c r="J14" s="8"/>
      <c r="K14" s="6"/>
    </row>
    <row r="15" spans="1:11" ht="15.75" thickBot="1">
      <c r="A15" s="2">
        <v>1</v>
      </c>
      <c r="B15" s="2" t="s">
        <v>11</v>
      </c>
      <c r="C15" s="2"/>
      <c r="D15" s="3" t="s">
        <v>55</v>
      </c>
      <c r="E15" s="26">
        <v>41153</v>
      </c>
      <c r="F15" s="19"/>
      <c r="G15" s="27">
        <v>30776</v>
      </c>
      <c r="H15" s="19"/>
      <c r="I15" s="27">
        <v>142884</v>
      </c>
      <c r="J15" s="20"/>
      <c r="K15" s="27">
        <v>88656</v>
      </c>
    </row>
    <row r="16" spans="1:11" ht="15.75" thickTop="1">
      <c r="A16" s="2"/>
      <c r="B16" s="2"/>
      <c r="C16" s="2"/>
      <c r="E16" s="18"/>
      <c r="F16" s="19"/>
      <c r="G16" s="19"/>
      <c r="H16" s="19"/>
      <c r="I16" s="19"/>
      <c r="J16" s="20"/>
      <c r="K16" s="19"/>
    </row>
    <row r="17" spans="1:11" ht="15.75" thickBot="1">
      <c r="A17" s="2"/>
      <c r="B17" s="2" t="s">
        <v>12</v>
      </c>
      <c r="C17" s="2"/>
      <c r="D17" s="3" t="s">
        <v>9</v>
      </c>
      <c r="E17" s="31">
        <v>0</v>
      </c>
      <c r="F17" s="19"/>
      <c r="G17" s="27">
        <v>0</v>
      </c>
      <c r="H17" s="19"/>
      <c r="I17" s="27">
        <v>0</v>
      </c>
      <c r="J17" s="20"/>
      <c r="K17" s="27">
        <v>0</v>
      </c>
    </row>
    <row r="18" spans="1:11" ht="15.75" thickTop="1">
      <c r="A18" s="2"/>
      <c r="B18" s="2"/>
      <c r="C18" s="2"/>
      <c r="E18" s="2"/>
      <c r="F18" s="19"/>
      <c r="G18" s="19"/>
      <c r="H18" s="19"/>
      <c r="I18" s="19"/>
      <c r="J18" s="20"/>
      <c r="K18" s="19"/>
    </row>
    <row r="19" spans="1:11" ht="15.75" thickBot="1">
      <c r="A19" s="2"/>
      <c r="B19" s="2" t="s">
        <v>13</v>
      </c>
      <c r="C19" s="2"/>
      <c r="D19" s="3" t="s">
        <v>64</v>
      </c>
      <c r="E19" s="26">
        <v>533</v>
      </c>
      <c r="F19" s="19"/>
      <c r="G19" s="27">
        <v>308</v>
      </c>
      <c r="H19" s="19"/>
      <c r="I19" s="27">
        <v>1758</v>
      </c>
      <c r="J19" s="20"/>
      <c r="K19" s="27">
        <v>1353</v>
      </c>
    </row>
    <row r="20" spans="1:11" ht="15.75" thickTop="1">
      <c r="A20" s="2"/>
      <c r="B20" s="2"/>
      <c r="C20" s="2"/>
      <c r="E20" s="2"/>
      <c r="F20" s="19"/>
      <c r="G20" s="19"/>
      <c r="H20" s="19"/>
      <c r="I20" s="19"/>
      <c r="J20" s="20"/>
      <c r="K20" s="19"/>
    </row>
    <row r="21" spans="1:11" ht="15">
      <c r="A21" s="2">
        <v>2</v>
      </c>
      <c r="B21" s="2" t="s">
        <v>11</v>
      </c>
      <c r="C21" s="2"/>
      <c r="D21" s="3" t="s">
        <v>100</v>
      </c>
      <c r="E21" s="18">
        <v>4777</v>
      </c>
      <c r="F21" s="19"/>
      <c r="G21" s="28">
        <v>5323</v>
      </c>
      <c r="H21" s="19"/>
      <c r="I21" s="19">
        <v>15589</v>
      </c>
      <c r="J21" s="20"/>
      <c r="K21" s="28">
        <v>14698</v>
      </c>
    </row>
    <row r="22" spans="1:11" ht="15">
      <c r="A22" s="2"/>
      <c r="B22" s="2"/>
      <c r="C22" s="2"/>
      <c r="D22" s="3" t="s">
        <v>56</v>
      </c>
      <c r="E22" s="2"/>
      <c r="F22" s="19"/>
      <c r="G22" s="19"/>
      <c r="H22" s="19"/>
      <c r="I22" s="19"/>
      <c r="J22" s="20"/>
      <c r="K22" s="19"/>
    </row>
    <row r="23" spans="1:11" ht="15">
      <c r="A23" s="23"/>
      <c r="B23" s="2"/>
      <c r="C23" s="2"/>
      <c r="D23" s="3" t="s">
        <v>58</v>
      </c>
      <c r="E23" s="2"/>
      <c r="F23" s="19"/>
      <c r="G23" s="19"/>
      <c r="H23" s="19"/>
      <c r="I23" s="19"/>
      <c r="J23" s="20"/>
      <c r="K23" s="19"/>
    </row>
    <row r="24" spans="1:11" ht="15">
      <c r="A24" s="2"/>
      <c r="B24" s="2"/>
      <c r="C24" s="2"/>
      <c r="D24" s="3" t="s">
        <v>57</v>
      </c>
      <c r="E24" s="2"/>
      <c r="F24" s="19"/>
      <c r="G24" s="19"/>
      <c r="H24" s="19"/>
      <c r="I24" s="19"/>
      <c r="J24" s="20"/>
      <c r="K24" s="19"/>
    </row>
    <row r="25" spans="1:11" ht="15">
      <c r="A25" s="23"/>
      <c r="B25" s="2"/>
      <c r="C25" s="2"/>
      <c r="E25" s="2"/>
      <c r="F25" s="19"/>
      <c r="G25" s="19"/>
      <c r="H25" s="19"/>
      <c r="I25" s="19" t="s">
        <v>49</v>
      </c>
      <c r="J25" s="20"/>
      <c r="K25" s="19"/>
    </row>
    <row r="26" spans="1:11" ht="15">
      <c r="A26" s="2"/>
      <c r="B26" s="2" t="s">
        <v>12</v>
      </c>
      <c r="C26" s="2"/>
      <c r="D26" s="3" t="s">
        <v>59</v>
      </c>
      <c r="E26" s="18">
        <v>106</v>
      </c>
      <c r="F26" s="19"/>
      <c r="G26" s="28">
        <v>147</v>
      </c>
      <c r="H26" s="19"/>
      <c r="I26" s="19">
        <v>186</v>
      </c>
      <c r="J26" s="20"/>
      <c r="K26" s="28">
        <v>308</v>
      </c>
    </row>
    <row r="27" spans="1:11" ht="15">
      <c r="A27" s="2"/>
      <c r="B27" s="2"/>
      <c r="C27" s="2"/>
      <c r="E27" s="2"/>
      <c r="F27" s="19"/>
      <c r="G27" s="19"/>
      <c r="H27" s="19"/>
      <c r="I27" s="19"/>
      <c r="J27" s="20"/>
      <c r="K27" s="19"/>
    </row>
    <row r="28" spans="1:11" ht="15">
      <c r="A28" s="2"/>
      <c r="B28" s="2" t="s">
        <v>13</v>
      </c>
      <c r="C28" s="2"/>
      <c r="D28" s="3" t="s">
        <v>10</v>
      </c>
      <c r="E28" s="18">
        <v>1659</v>
      </c>
      <c r="F28" s="19"/>
      <c r="G28" s="28">
        <v>1882</v>
      </c>
      <c r="H28" s="19"/>
      <c r="I28" s="19">
        <v>4824</v>
      </c>
      <c r="J28" s="20"/>
      <c r="K28" s="28">
        <v>4358</v>
      </c>
    </row>
    <row r="29" spans="1:11" ht="15">
      <c r="A29" s="2"/>
      <c r="B29" s="2"/>
      <c r="C29" s="2"/>
      <c r="E29" s="2"/>
      <c r="F29" s="19"/>
      <c r="G29" s="19"/>
      <c r="H29" s="19"/>
      <c r="I29" s="19"/>
      <c r="J29" s="20"/>
      <c r="K29" s="19"/>
    </row>
    <row r="30" spans="1:11" ht="15">
      <c r="A30" s="2"/>
      <c r="B30" s="2" t="s">
        <v>60</v>
      </c>
      <c r="C30" s="2"/>
      <c r="D30" s="3" t="s">
        <v>61</v>
      </c>
      <c r="E30" s="19">
        <v>0</v>
      </c>
      <c r="F30" s="19"/>
      <c r="G30" s="28">
        <v>0</v>
      </c>
      <c r="H30" s="19"/>
      <c r="I30" s="19">
        <v>0</v>
      </c>
      <c r="J30" s="20"/>
      <c r="K30" s="28">
        <v>0</v>
      </c>
    </row>
    <row r="31" spans="1:11" ht="15">
      <c r="A31" s="2"/>
      <c r="B31" s="2"/>
      <c r="C31" s="2"/>
      <c r="E31" s="24"/>
      <c r="F31" s="19"/>
      <c r="G31" s="25"/>
      <c r="H31" s="19"/>
      <c r="I31" s="25"/>
      <c r="J31" s="20"/>
      <c r="K31" s="25"/>
    </row>
    <row r="32" spans="1:11" ht="15">
      <c r="A32" s="2"/>
      <c r="B32" s="2" t="s">
        <v>15</v>
      </c>
      <c r="C32" s="2"/>
      <c r="D32" s="3" t="s">
        <v>101</v>
      </c>
      <c r="E32" s="18">
        <f>+E21-E26-E28</f>
        <v>3012</v>
      </c>
      <c r="F32" s="19"/>
      <c r="G32" s="28">
        <f>+G21-G26-G28</f>
        <v>3294</v>
      </c>
      <c r="H32" s="19"/>
      <c r="I32" s="19">
        <f>+I21-I26-I28</f>
        <v>10579</v>
      </c>
      <c r="J32" s="20"/>
      <c r="K32" s="19">
        <f>+K21-K26-K28</f>
        <v>10032</v>
      </c>
    </row>
    <row r="33" spans="1:11" ht="15">
      <c r="A33" s="2"/>
      <c r="B33" s="2"/>
      <c r="C33" s="2"/>
      <c r="D33" s="3" t="s">
        <v>67</v>
      </c>
      <c r="E33" s="2"/>
      <c r="F33" s="19"/>
      <c r="G33" s="19"/>
      <c r="H33" s="19"/>
      <c r="I33" s="19"/>
      <c r="J33" s="20"/>
      <c r="K33" s="19"/>
    </row>
    <row r="34" spans="1:11" ht="15">
      <c r="A34" s="23"/>
      <c r="B34" s="2"/>
      <c r="C34" s="2"/>
      <c r="E34" s="2"/>
      <c r="F34" s="19"/>
      <c r="G34" s="19"/>
      <c r="H34" s="19"/>
      <c r="I34" s="19"/>
      <c r="J34" s="20"/>
      <c r="K34" s="19"/>
    </row>
    <row r="35" spans="1:11" ht="15">
      <c r="A35" s="2"/>
      <c r="B35" s="2" t="s">
        <v>16</v>
      </c>
      <c r="C35" s="2"/>
      <c r="D35" s="3" t="s">
        <v>62</v>
      </c>
      <c r="E35" s="19">
        <v>-1</v>
      </c>
      <c r="F35" s="19"/>
      <c r="G35" s="28">
        <v>-1</v>
      </c>
      <c r="H35" s="19"/>
      <c r="I35" s="19">
        <v>-3</v>
      </c>
      <c r="J35" s="20"/>
      <c r="K35" s="28">
        <v>-4</v>
      </c>
    </row>
    <row r="36" spans="1:11" ht="15">
      <c r="A36" s="2"/>
      <c r="B36" s="2"/>
      <c r="C36" s="2"/>
      <c r="D36" s="3" t="s">
        <v>63</v>
      </c>
      <c r="E36" s="19"/>
      <c r="F36" s="19"/>
      <c r="G36" s="28"/>
      <c r="H36" s="19"/>
      <c r="I36" s="19"/>
      <c r="J36" s="20"/>
      <c r="K36" s="28"/>
    </row>
    <row r="37" spans="1:11" ht="15">
      <c r="A37" s="2"/>
      <c r="B37" s="2"/>
      <c r="C37" s="2"/>
      <c r="E37" s="24"/>
      <c r="F37" s="19"/>
      <c r="G37" s="25"/>
      <c r="H37" s="19"/>
      <c r="I37" s="25"/>
      <c r="J37" s="20"/>
      <c r="K37" s="25"/>
    </row>
    <row r="38" spans="1:11" ht="15">
      <c r="A38" s="2"/>
      <c r="B38" s="2" t="s">
        <v>17</v>
      </c>
      <c r="C38" s="2"/>
      <c r="D38" s="3" t="s">
        <v>101</v>
      </c>
      <c r="E38" s="18">
        <f>+E32+E35</f>
        <v>3011</v>
      </c>
      <c r="F38" s="19"/>
      <c r="G38" s="28">
        <f>+G32+G35</f>
        <v>3293</v>
      </c>
      <c r="H38" s="19"/>
      <c r="I38" s="19">
        <f>+I32+I35</f>
        <v>10576</v>
      </c>
      <c r="J38" s="20"/>
      <c r="K38" s="19">
        <f>SUM(K32:K37)</f>
        <v>10028</v>
      </c>
    </row>
    <row r="39" spans="1:11" ht="15">
      <c r="A39" s="2"/>
      <c r="B39" s="2"/>
      <c r="C39" s="2"/>
      <c r="D39" s="3" t="s">
        <v>14</v>
      </c>
      <c r="E39" s="2"/>
      <c r="F39" s="12"/>
      <c r="G39" s="12"/>
      <c r="H39" s="12"/>
      <c r="I39" s="12"/>
      <c r="K39" s="12"/>
    </row>
    <row r="40" spans="1:11" ht="15">
      <c r="A40" s="23"/>
      <c r="B40" s="2"/>
      <c r="C40" s="2"/>
      <c r="E40" s="2"/>
      <c r="F40" s="12"/>
      <c r="G40" s="12"/>
      <c r="H40" s="12"/>
      <c r="I40" s="12"/>
      <c r="K40" s="12"/>
    </row>
    <row r="41" spans="1:11" ht="15">
      <c r="A41" s="2"/>
      <c r="B41" s="2" t="s">
        <v>18</v>
      </c>
      <c r="C41" s="2"/>
      <c r="D41" s="3" t="s">
        <v>65</v>
      </c>
      <c r="E41" s="21">
        <v>-846</v>
      </c>
      <c r="F41" s="12"/>
      <c r="G41" s="28">
        <v>-1119</v>
      </c>
      <c r="H41" s="12"/>
      <c r="I41" s="19">
        <v>-3153</v>
      </c>
      <c r="K41" s="28">
        <v>-2988</v>
      </c>
    </row>
    <row r="42" spans="1:11" ht="15">
      <c r="A42" s="2"/>
      <c r="B42" s="2"/>
      <c r="C42" s="2"/>
      <c r="E42" s="24"/>
      <c r="F42" s="12"/>
      <c r="G42" s="30"/>
      <c r="H42" s="12"/>
      <c r="I42" s="30"/>
      <c r="K42" s="30"/>
    </row>
    <row r="43" spans="1:11" ht="15">
      <c r="A43" s="2"/>
      <c r="B43" s="2" t="s">
        <v>19</v>
      </c>
      <c r="C43" s="2" t="s">
        <v>19</v>
      </c>
      <c r="D43" s="3" t="s">
        <v>102</v>
      </c>
      <c r="E43" s="18">
        <f>+E38+E41</f>
        <v>2165</v>
      </c>
      <c r="F43" s="12"/>
      <c r="G43" s="28">
        <f>+G38+G41</f>
        <v>2174</v>
      </c>
      <c r="H43" s="12"/>
      <c r="I43" s="22">
        <f>+I38+I41</f>
        <v>7423</v>
      </c>
      <c r="K43" s="22">
        <f>+K38+K41</f>
        <v>7040</v>
      </c>
    </row>
    <row r="44" spans="1:11" ht="15">
      <c r="A44" s="23"/>
      <c r="B44" s="2"/>
      <c r="C44" s="2"/>
      <c r="D44" s="3" t="s">
        <v>66</v>
      </c>
      <c r="E44" s="2"/>
      <c r="F44" s="12"/>
      <c r="G44" s="12"/>
      <c r="H44" s="12"/>
      <c r="I44" s="12"/>
      <c r="K44" s="12"/>
    </row>
    <row r="45" spans="1:11" ht="15">
      <c r="A45" s="2"/>
      <c r="B45" s="2"/>
      <c r="C45" s="2" t="s">
        <v>20</v>
      </c>
      <c r="D45" s="3" t="s">
        <v>21</v>
      </c>
      <c r="E45" s="19">
        <v>94</v>
      </c>
      <c r="F45" s="19"/>
      <c r="G45" s="28">
        <v>0</v>
      </c>
      <c r="H45" s="19"/>
      <c r="I45" s="19">
        <v>15</v>
      </c>
      <c r="J45" s="20"/>
      <c r="K45" s="28">
        <v>0</v>
      </c>
    </row>
    <row r="46" spans="1:11" ht="15">
      <c r="A46" s="2"/>
      <c r="B46" s="2"/>
      <c r="C46" s="2"/>
      <c r="E46" s="19"/>
      <c r="F46" s="19"/>
      <c r="G46" s="28"/>
      <c r="H46" s="19"/>
      <c r="I46" s="19"/>
      <c r="J46" s="20"/>
      <c r="K46" s="28"/>
    </row>
    <row r="47" spans="1:11" ht="15">
      <c r="A47" s="2"/>
      <c r="B47" s="2" t="s">
        <v>22</v>
      </c>
      <c r="D47" s="1" t="s">
        <v>99</v>
      </c>
      <c r="E47" s="19">
        <v>0</v>
      </c>
      <c r="F47" s="19"/>
      <c r="G47" s="28">
        <v>0</v>
      </c>
      <c r="H47" s="19"/>
      <c r="I47" s="19">
        <v>0</v>
      </c>
      <c r="J47" s="20"/>
      <c r="K47" s="28">
        <v>0</v>
      </c>
    </row>
    <row r="48" spans="1:11" ht="15">
      <c r="A48" s="2"/>
      <c r="B48" s="2"/>
      <c r="C48" s="2"/>
      <c r="E48" s="25"/>
      <c r="F48" s="19"/>
      <c r="G48" s="25"/>
      <c r="H48" s="19"/>
      <c r="I48" s="25"/>
      <c r="J48" s="20"/>
      <c r="K48" s="25"/>
    </row>
    <row r="49" spans="1:11" ht="15">
      <c r="A49" s="2"/>
      <c r="B49" s="2" t="s">
        <v>23</v>
      </c>
      <c r="C49" s="2"/>
      <c r="D49" s="3" t="s">
        <v>103</v>
      </c>
      <c r="E49" s="18">
        <f>SUM(E43:E45)</f>
        <v>2259</v>
      </c>
      <c r="F49" s="19"/>
      <c r="G49" s="28">
        <f>+G43+G45</f>
        <v>2174</v>
      </c>
      <c r="H49" s="19"/>
      <c r="I49" s="19">
        <f>+I43+I45</f>
        <v>7438</v>
      </c>
      <c r="J49" s="20"/>
      <c r="K49" s="28">
        <f>+K43+K45</f>
        <v>7040</v>
      </c>
    </row>
    <row r="50" spans="1:11" ht="15">
      <c r="A50" s="23"/>
      <c r="B50" s="2"/>
      <c r="C50" s="2"/>
      <c r="D50" s="3" t="s">
        <v>98</v>
      </c>
      <c r="E50" s="2"/>
      <c r="F50" s="19"/>
      <c r="G50" s="19"/>
      <c r="H50" s="19"/>
      <c r="I50" s="19"/>
      <c r="J50" s="20"/>
      <c r="K50" s="19"/>
    </row>
    <row r="51" spans="1:11" ht="15">
      <c r="A51" s="23"/>
      <c r="B51" s="2"/>
      <c r="C51" s="2"/>
      <c r="E51" s="2"/>
      <c r="F51" s="19"/>
      <c r="G51" s="19"/>
      <c r="H51" s="19"/>
      <c r="I51" s="19"/>
      <c r="J51" s="20"/>
      <c r="K51" s="19"/>
    </row>
    <row r="52" spans="1:11" ht="15">
      <c r="A52" s="2"/>
      <c r="B52" s="2" t="s">
        <v>27</v>
      </c>
      <c r="C52" s="2" t="s">
        <v>19</v>
      </c>
      <c r="D52" s="3" t="s">
        <v>24</v>
      </c>
      <c r="E52" s="19">
        <v>0</v>
      </c>
      <c r="F52" s="19"/>
      <c r="G52" s="28">
        <v>0</v>
      </c>
      <c r="H52" s="19"/>
      <c r="I52" s="19">
        <v>0</v>
      </c>
      <c r="J52" s="20"/>
      <c r="K52" s="28">
        <v>0</v>
      </c>
    </row>
    <row r="53" spans="1:11" ht="15">
      <c r="A53" s="2"/>
      <c r="B53" s="2"/>
      <c r="C53" s="2" t="s">
        <v>20</v>
      </c>
      <c r="D53" s="3" t="s">
        <v>21</v>
      </c>
      <c r="E53" s="19">
        <v>0</v>
      </c>
      <c r="F53" s="19"/>
      <c r="G53" s="28">
        <v>0</v>
      </c>
      <c r="H53" s="19"/>
      <c r="I53" s="19">
        <v>0</v>
      </c>
      <c r="J53" s="20"/>
      <c r="K53" s="28">
        <v>0</v>
      </c>
    </row>
    <row r="54" spans="1:11" ht="15">
      <c r="A54" s="2"/>
      <c r="B54" s="2"/>
      <c r="C54" s="2" t="s">
        <v>25</v>
      </c>
      <c r="D54" s="3" t="s">
        <v>26</v>
      </c>
      <c r="E54" s="19">
        <v>0</v>
      </c>
      <c r="F54" s="19"/>
      <c r="G54" s="28">
        <v>0</v>
      </c>
      <c r="H54" s="19"/>
      <c r="I54" s="19">
        <v>0</v>
      </c>
      <c r="J54" s="20"/>
      <c r="K54" s="28">
        <f>+K52-K53</f>
        <v>0</v>
      </c>
    </row>
    <row r="55" spans="1:11" ht="15">
      <c r="A55" s="2"/>
      <c r="B55" s="2"/>
      <c r="C55" s="2"/>
      <c r="D55" s="3" t="s">
        <v>28</v>
      </c>
      <c r="E55" s="2"/>
      <c r="F55" s="19"/>
      <c r="G55" s="19"/>
      <c r="H55" s="19"/>
      <c r="I55" s="19"/>
      <c r="J55" s="20"/>
      <c r="K55" s="19"/>
    </row>
    <row r="56" spans="1:11" ht="15">
      <c r="A56" s="2"/>
      <c r="B56" s="2"/>
      <c r="C56" s="2"/>
      <c r="E56" s="24"/>
      <c r="F56" s="19"/>
      <c r="G56" s="25"/>
      <c r="H56" s="19"/>
      <c r="I56" s="25"/>
      <c r="J56" s="20"/>
      <c r="K56" s="25"/>
    </row>
    <row r="57" spans="1:11" ht="15">
      <c r="A57" s="2"/>
      <c r="B57" s="2" t="s">
        <v>68</v>
      </c>
      <c r="C57" s="2"/>
      <c r="D57" s="3" t="s">
        <v>104</v>
      </c>
      <c r="E57" s="56">
        <f>SUM(E49:E55)</f>
        <v>2259</v>
      </c>
      <c r="F57" s="19"/>
      <c r="G57" s="56">
        <f>SUM(G49:G55)</f>
        <v>2174</v>
      </c>
      <c r="H57" s="19"/>
      <c r="I57" s="56">
        <f>SUM(I49:I55)</f>
        <v>7438</v>
      </c>
      <c r="J57" s="20"/>
      <c r="K57" s="56">
        <f>SUM(K49:K55)</f>
        <v>7040</v>
      </c>
    </row>
    <row r="58" spans="1:11" ht="15.75" thickBot="1">
      <c r="A58" s="23"/>
      <c r="B58" s="2"/>
      <c r="C58" s="2"/>
      <c r="D58" s="3" t="s">
        <v>97</v>
      </c>
      <c r="E58" s="57"/>
      <c r="F58" s="19"/>
      <c r="G58" s="57"/>
      <c r="H58" s="19"/>
      <c r="I58" s="57"/>
      <c r="J58" s="20"/>
      <c r="K58" s="57"/>
    </row>
    <row r="59" spans="1:11" ht="15.75" thickTop="1">
      <c r="A59" s="23"/>
      <c r="B59" s="2"/>
      <c r="C59" s="2"/>
      <c r="E59" s="2"/>
      <c r="F59" s="19"/>
      <c r="G59" s="19"/>
      <c r="H59" s="19"/>
      <c r="I59" s="19"/>
      <c r="J59" s="20"/>
      <c r="K59" s="19"/>
    </row>
    <row r="60" spans="1:11" ht="15">
      <c r="A60" s="23"/>
      <c r="B60" s="2"/>
      <c r="C60" s="2"/>
      <c r="E60" s="2"/>
      <c r="F60" s="19"/>
      <c r="G60" s="19"/>
      <c r="H60" s="19"/>
      <c r="I60" s="19"/>
      <c r="J60" s="20"/>
      <c r="K60" s="19"/>
    </row>
    <row r="61" spans="1:11" ht="15">
      <c r="A61" s="2">
        <v>3</v>
      </c>
      <c r="B61" s="1" t="s">
        <v>69</v>
      </c>
      <c r="C61" s="2"/>
      <c r="E61" s="2"/>
      <c r="F61" s="19"/>
      <c r="G61" s="19"/>
      <c r="H61" s="19"/>
      <c r="I61" s="19"/>
      <c r="J61" s="20"/>
      <c r="K61" s="19"/>
    </row>
    <row r="62" spans="1:11" ht="15">
      <c r="A62" s="2"/>
      <c r="B62" s="1" t="s">
        <v>94</v>
      </c>
      <c r="C62" s="2"/>
      <c r="E62" s="2"/>
      <c r="F62" s="19"/>
      <c r="G62" s="19"/>
      <c r="H62" s="19"/>
      <c r="I62" s="19"/>
      <c r="J62" s="20"/>
      <c r="K62" s="19"/>
    </row>
    <row r="63" spans="1:11" ht="15">
      <c r="A63" s="2"/>
      <c r="B63" s="1"/>
      <c r="C63" s="2"/>
      <c r="E63" s="2"/>
      <c r="F63" s="19"/>
      <c r="G63" s="19"/>
      <c r="H63" s="19"/>
      <c r="I63" s="19"/>
      <c r="J63" s="20"/>
      <c r="K63" s="19"/>
    </row>
    <row r="64" spans="1:11" ht="15.75" thickBot="1">
      <c r="A64" s="2"/>
      <c r="B64" s="2"/>
      <c r="C64" s="2" t="s">
        <v>19</v>
      </c>
      <c r="D64" s="3" t="s">
        <v>85</v>
      </c>
      <c r="E64" s="31">
        <f>+(E57)/41870*100</f>
        <v>5.39527107714354</v>
      </c>
      <c r="G64" s="47">
        <f>+G57/39767*100</f>
        <v>5.466844368446199</v>
      </c>
      <c r="I64" s="51">
        <f>+I57/41870*100</f>
        <v>17.764509195127776</v>
      </c>
      <c r="K64" s="52">
        <f>+K57/39767*100</f>
        <v>17.70312067794905</v>
      </c>
    </row>
    <row r="65" spans="1:9" ht="15.75" thickTop="1">
      <c r="A65" s="2"/>
      <c r="B65" s="2"/>
      <c r="C65" s="2"/>
      <c r="D65" s="3" t="s">
        <v>86</v>
      </c>
      <c r="E65" s="2"/>
      <c r="I65" s="2"/>
    </row>
    <row r="66" spans="1:9" ht="15">
      <c r="A66" s="2"/>
      <c r="B66" s="2"/>
      <c r="C66" s="2"/>
      <c r="E66" s="2"/>
      <c r="I66" s="2"/>
    </row>
    <row r="67" spans="1:11" ht="15.75" thickBot="1">
      <c r="A67" s="2"/>
      <c r="B67" s="2"/>
      <c r="C67" s="2" t="s">
        <v>20</v>
      </c>
      <c r="D67" s="3" t="s">
        <v>87</v>
      </c>
      <c r="E67" s="47">
        <f>+(E57)/41870*100</f>
        <v>5.39527107714354</v>
      </c>
      <c r="G67" s="47">
        <f>+(G57)/39767*100</f>
        <v>5.466844368446199</v>
      </c>
      <c r="I67" s="47">
        <f>+(I57)/41870*100</f>
        <v>17.764509195127776</v>
      </c>
      <c r="K67" s="52">
        <f>+(K57)/39767*100</f>
        <v>17.70312067794905</v>
      </c>
    </row>
    <row r="68" spans="1:5" ht="15.75" thickTop="1">
      <c r="A68" s="2"/>
      <c r="B68" s="2"/>
      <c r="C68" s="2"/>
      <c r="D68" s="3" t="s">
        <v>96</v>
      </c>
      <c r="E68" s="2"/>
    </row>
    <row r="69" spans="1:5" ht="15">
      <c r="A69" s="2"/>
      <c r="B69" s="2"/>
      <c r="C69" s="33"/>
      <c r="D69" s="48" t="s">
        <v>91</v>
      </c>
      <c r="E69" s="2"/>
    </row>
    <row r="70" spans="1:5" ht="15">
      <c r="A70" s="2"/>
      <c r="B70" s="2"/>
      <c r="E70" s="2"/>
    </row>
    <row r="71" spans="1:4" ht="15">
      <c r="A71" s="2"/>
      <c r="B71" s="2" t="s">
        <v>80</v>
      </c>
      <c r="C71" s="2"/>
      <c r="D71" s="3" t="s">
        <v>92</v>
      </c>
    </row>
    <row r="72" spans="1:4" ht="15">
      <c r="A72" s="2"/>
      <c r="B72" s="2"/>
      <c r="C72" s="2"/>
      <c r="D72" s="3" t="s">
        <v>95</v>
      </c>
    </row>
  </sheetData>
  <mergeCells count="4">
    <mergeCell ref="E57:E58"/>
    <mergeCell ref="G57:G58"/>
    <mergeCell ref="I57:I58"/>
    <mergeCell ref="K57:K58"/>
  </mergeCells>
  <printOptions/>
  <pageMargins left="0.36" right="0" top="0.24" bottom="0.1" header="0.5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 &amp; Co</cp:lastModifiedBy>
  <cp:lastPrinted>2001-11-27T07:31:31Z</cp:lastPrinted>
  <dcterms:created xsi:type="dcterms:W3CDTF">1999-09-28T08:02:16Z</dcterms:created>
  <dcterms:modified xsi:type="dcterms:W3CDTF">2001-11-16T05:31:06Z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